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15" windowHeight="7545" activeTab="0"/>
  </bookViews>
  <sheets>
    <sheet name="Титульный лист" sheetId="1" r:id="rId1"/>
    <sheet name="2015 год " sheetId="2" r:id="rId2"/>
  </sheets>
  <definedNames>
    <definedName name="_xlnm.Print_Titles" localSheetId="1">'2015 год '!$A:$A</definedName>
    <definedName name="_xlnm.Print_Area" localSheetId="1">'2015 год '!$A:$AE</definedName>
  </definedNames>
  <calcPr fullCalcOnLoad="1"/>
</workbook>
</file>

<file path=xl/sharedStrings.xml><?xml version="1.0" encoding="utf-8"?>
<sst xmlns="http://schemas.openxmlformats.org/spreadsheetml/2006/main" count="97" uniqueCount="51">
  <si>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</si>
  <si>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</si>
  <si>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</si>
  <si>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</si>
  <si>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</si>
  <si>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</si>
  <si>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</si>
  <si>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</si>
  <si>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</si>
  <si>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</si>
  <si>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</si>
  <si>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</si>
  <si>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</si>
  <si>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</si>
  <si>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</si>
  <si>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</si>
  <si>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</si>
  <si>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</si>
  <si>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</si>
  <si>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</si>
  <si>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</si>
  <si>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</si>
  <si>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</si>
  <si>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</si>
  <si>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</si>
  <si>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</si>
  <si>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</si>
  <si>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</si>
  <si>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Задача 1. Воспитание толерантности через систему образования</t>
  </si>
  <si>
    <t>1.1.Участие детей в конкурсах по вопросам толерантности и укреплению межнациональных отношений</t>
  </si>
  <si>
    <t>Задача 2. Укрепление толерантности и профилактики экстремизма в молодёжной среде</t>
  </si>
  <si>
    <t>Задача 4: Содействие национально-культурному взаимодействию в городе Когалыме</t>
  </si>
  <si>
    <t>4.5.Проведение мероприятий, приуроченных к дню толерантности (концерты, фестивали, конкурсы рисунков, конкурсы плакатов и др.)</t>
  </si>
  <si>
    <t>4.6.Организация на базе школьных библиотек тематических книжных выставок, посвященных национальной литературе</t>
  </si>
  <si>
    <t>4.7.Участие в Кирилло - Мефодиевских чтениях</t>
  </si>
  <si>
    <t>Сектор по организационному обеспечению деятельности комиссий города Когалыма и взаимодействию с правоохранительными органами</t>
  </si>
  <si>
    <t>АДМИНИСТРАЦИЯ ГОРОДА КОГАЛЫМА</t>
  </si>
  <si>
    <t>2015 год</t>
  </si>
  <si>
    <t>План на 2015 год</t>
  </si>
  <si>
    <t xml:space="preserve">«Профилактика экстремизма в городе Когалыме на 2014 - 2017 годы»  </t>
  </si>
  <si>
    <t xml:space="preserve"> Живое слово 3 встречи, охват 65 человек.</t>
  </si>
  <si>
    <t xml:space="preserve">2.1.Встречи с молодёжью города «Живое слово»:
- встречи с представителями традиционных религиозных концессий (православие, ислам); 
- встречи с людьми интересных судеб - неравнодушными, сильными духом, основой жизненного
успеха которых, являются высокие нравственные ценности;
- просмотр и обсуждение тематических документальных видеофильмов;
- тематические диспуты, круглые столы, беседы, мастер-классы и др.;
- изготовление тематической печатной продукции и социальной рекламы
</t>
  </si>
  <si>
    <t xml:space="preserve">Секретарь  комиссий города Когалыма_________________С.Е.Михалева    </t>
  </si>
  <si>
    <t xml:space="preserve">Муниципальная программа «Профилактика экстремизма в городе Когалыме на 2014 - 2017 годы»
</t>
  </si>
  <si>
    <t xml:space="preserve">методист сектора по организационному обеспечению деятельности                               комиссий города Когалыма и взаимодействию с                                                                         правоохранительными органами
тел.8(34667)93-701
</t>
  </si>
  <si>
    <t>План на 01.04. 2015</t>
  </si>
  <si>
    <t xml:space="preserve">Оплата проезда детей "Дом детского творчества" на конкурс </t>
  </si>
  <si>
    <t xml:space="preserve">В связи с длительными переговорами о приглашении  специалистов и заключению договора ГПХ на оказание услуг по проведению встреч с молодёжью города Когалыма, денежные средства  будут освоены в апреле 2015 г. Проведение встреч запланировано на начало апреля 2015 года. </t>
  </si>
  <si>
    <t>Кассовый расход на  01.04. 2015</t>
  </si>
  <si>
    <t>на 01.04. 2015 год</t>
  </si>
  <si>
    <t>Ответственный за составление сетевого гарфика Павленко Н.Г.  конт.тел. 93701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</si>
</sst>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* #,##0.00_);_(* \(#,##0.00\);_(* &quot;-&quot;??_);_(@_)"/>
    <numFmt numFmtId="181" formatCode="#,##0.0_ ;[Red]\-#,##0.0\ "/>
    <numFmt numFmtId="182" formatCode="#,##0_ ;[Red]\-#,##0\ "/>
    <numFmt numFmtId="183" formatCode="#,##0.0"/>
    <numFmt numFmtId="184" formatCode="#,##0.00_ ;[Red]\-#,##0.00\ "/>
    <numFmt numFmtId="185" formatCode="0.0%"/>
    <numFmt numFmtId="186" formatCode="0.0"/>
    <numFmt numFmtId="187" formatCode="#,##0_р_."/>
    <numFmt numFmtId="188" formatCode="#,##0.0_р_."/>
    <numFmt numFmtId="189" formatCode="#,##0.00_р_."/>
    <numFmt numFmtId="190" formatCode="_(* #,##0.000_);_(* \(#,##0.000\);_(* &quot;-&quot;??_);_(@_)"/>
    <numFmt numFmtId="191" formatCode="_(* #,##0.0_);_(* \(#,##0.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"/>
    <numFmt numFmtId="197" formatCode="#,##0.000_ ;[Red]\-#,##0.000\ "/>
    <numFmt numFmtId="198" formatCode="0.0000"/>
    <numFmt numFmtId="199" formatCode="[$-FC19]d\ mmmm\ yyyy\ &quot;г.&quot;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13"/>
      <name val="Arial"/>
      <family val="2"/>
    </font>
    <font>
      <sz val="8"/>
      <name val="Arial"/>
      <family val="2"/>
    </font>
    <font>
      <b/>
      <sz val="13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81" fontId="3" fillId="0" borderId="0" xfId="0" applyNumberFormat="1" applyFont="1" applyFill="1" applyAlignment="1">
      <alignment vertical="center" wrapText="1"/>
    </xf>
    <xf numFmtId="181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182" fontId="3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81" fontId="2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181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justify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 applyProtection="1">
      <alignment horizontal="center" vertical="center" wrapText="1"/>
      <protection/>
    </xf>
    <xf numFmtId="1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justify" wrapText="1"/>
    </xf>
    <xf numFmtId="2" fontId="10" fillId="0" borderId="10" xfId="0" applyNumberFormat="1" applyFont="1" applyFill="1" applyBorder="1" applyAlignment="1">
      <alignment horizontal="center" wrapText="1"/>
    </xf>
    <xf numFmtId="196" fontId="10" fillId="0" borderId="10" xfId="0" applyNumberFormat="1" applyFont="1" applyFill="1" applyBorder="1" applyAlignment="1">
      <alignment horizontal="center" vertical="center" wrapText="1"/>
    </xf>
    <xf numFmtId="196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vertical="top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justify" vertical="top" wrapText="1"/>
    </xf>
    <xf numFmtId="2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0" fontId="12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181" fontId="2" fillId="0" borderId="10" xfId="0" applyNumberFormat="1" applyFont="1" applyFill="1" applyBorder="1" applyAlignment="1">
      <alignment horizontal="center" vertical="center" wrapText="1"/>
    </xf>
    <xf numFmtId="181" fontId="2" fillId="0" borderId="11" xfId="0" applyNumberFormat="1" applyFont="1" applyFill="1" applyBorder="1" applyAlignment="1">
      <alignment horizontal="center" vertical="center" wrapText="1"/>
    </xf>
    <xf numFmtId="181" fontId="2" fillId="0" borderId="14" xfId="0" applyNumberFormat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vertical="center" wrapText="1"/>
    </xf>
    <xf numFmtId="0" fontId="53" fillId="0" borderId="13" xfId="0" applyFont="1" applyBorder="1" applyAlignment="1">
      <alignment vertical="center" wrapText="1"/>
    </xf>
    <xf numFmtId="0" fontId="10" fillId="0" borderId="12" xfId="0" applyFont="1" applyFill="1" applyBorder="1" applyAlignment="1">
      <alignment horizontal="left" vertical="top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6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horizontal="left" vertical="top" wrapText="1"/>
    </xf>
    <xf numFmtId="0" fontId="52" fillId="0" borderId="0" xfId="0" applyFont="1" applyFill="1" applyAlignment="1">
      <alignment wrapText="1"/>
    </xf>
    <xf numFmtId="0" fontId="53" fillId="0" borderId="0" xfId="0" applyFont="1" applyAlignment="1">
      <alignment wrapText="1"/>
    </xf>
    <xf numFmtId="0" fontId="4" fillId="0" borderId="0" xfId="0" applyFont="1" applyFill="1" applyAlignment="1">
      <alignment horizontal="left" vertical="center" wrapText="1"/>
    </xf>
    <xf numFmtId="0" fontId="11" fillId="0" borderId="10" xfId="0" applyFont="1" applyFill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11" fillId="0" borderId="11" xfId="0" applyFont="1" applyFill="1" applyBorder="1" applyAlignment="1">
      <alignment horizontal="justify" vertical="top" wrapText="1"/>
    </xf>
    <xf numFmtId="0" fontId="11" fillId="0" borderId="17" xfId="0" applyFont="1" applyFill="1" applyBorder="1" applyAlignment="1">
      <alignment horizontal="justify" vertical="top" wrapText="1"/>
    </xf>
    <xf numFmtId="0" fontId="11" fillId="0" borderId="14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 applyProtection="1">
      <alignment horizontal="left" vertical="top" wrapText="1"/>
      <protection locked="0"/>
    </xf>
    <xf numFmtId="49" fontId="10" fillId="33" borderId="15" xfId="0" applyNumberFormat="1" applyFont="1" applyFill="1" applyBorder="1" applyAlignment="1" applyProtection="1">
      <alignment horizontal="left" vertical="top" wrapText="1"/>
      <protection locked="0"/>
    </xf>
    <xf numFmtId="49" fontId="10" fillId="33" borderId="16" xfId="0" applyNumberFormat="1" applyFont="1" applyFill="1" applyBorder="1" applyAlignment="1" applyProtection="1">
      <alignment horizontal="left" vertical="top" wrapText="1"/>
      <protection locked="0"/>
    </xf>
    <xf numFmtId="0" fontId="10" fillId="25" borderId="12" xfId="0" applyFont="1" applyFill="1" applyBorder="1" applyAlignment="1">
      <alignment vertical="top" wrapText="1"/>
    </xf>
    <xf numFmtId="0" fontId="0" fillId="25" borderId="15" xfId="0" applyFill="1" applyBorder="1" applyAlignment="1">
      <alignment wrapText="1"/>
    </xf>
    <xf numFmtId="0" fontId="0" fillId="25" borderId="16" xfId="0" applyFill="1" applyBorder="1" applyAlignment="1">
      <alignment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justify" vertical="center" wrapText="1"/>
    </xf>
    <xf numFmtId="0" fontId="11" fillId="0" borderId="17" xfId="0" applyFont="1" applyFill="1" applyBorder="1" applyAlignment="1">
      <alignment horizontal="justify" vertical="center" wrapText="1"/>
    </xf>
    <xf numFmtId="0" fontId="11" fillId="0" borderId="14" xfId="0" applyFont="1" applyFill="1" applyBorder="1" applyAlignment="1">
      <alignment horizontal="justify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justify" vertical="top" wrapText="1"/>
    </xf>
    <xf numFmtId="0" fontId="5" fillId="0" borderId="17" xfId="0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horizontal="justify" vertical="top" wrapText="1"/>
    </xf>
    <xf numFmtId="0" fontId="6" fillId="0" borderId="0" xfId="0" applyFont="1" applyFill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view="pageBreakPreview" zoomScaleNormal="160" zoomScaleSheetLayoutView="100" workbookViewId="0" topLeftCell="A1">
      <selection activeCell="F26" sqref="F26"/>
    </sheetView>
  </sheetViews>
  <sheetFormatPr defaultColWidth="9.140625" defaultRowHeight="12.75"/>
  <cols>
    <col min="1" max="8" width="9.140625" style="9" customWidth="1"/>
    <col min="9" max="9" width="35.8515625" style="9" customWidth="1"/>
    <col min="10" max="16384" width="9.140625" style="9" customWidth="1"/>
  </cols>
  <sheetData>
    <row r="1" spans="1:2" ht="18.75">
      <c r="A1" s="39"/>
      <c r="B1" s="39"/>
    </row>
    <row r="9" spans="1:8" ht="12.75">
      <c r="A9" s="37" t="s">
        <v>35</v>
      </c>
      <c r="B9" s="38"/>
      <c r="C9" s="38"/>
      <c r="D9" s="38"/>
      <c r="E9" s="38"/>
      <c r="F9" s="38"/>
      <c r="G9" s="38"/>
      <c r="H9" s="38"/>
    </row>
    <row r="10" spans="1:9" ht="51.75" customHeight="1">
      <c r="A10" s="38"/>
      <c r="B10" s="38"/>
      <c r="C10" s="38"/>
      <c r="D10" s="38"/>
      <c r="E10" s="38"/>
      <c r="F10" s="38"/>
      <c r="G10" s="38"/>
      <c r="H10" s="38"/>
      <c r="I10" s="11"/>
    </row>
    <row r="11" spans="1:9" ht="16.5">
      <c r="A11" s="40" t="s">
        <v>36</v>
      </c>
      <c r="B11" s="40"/>
      <c r="C11" s="40"/>
      <c r="D11" s="40"/>
      <c r="E11" s="40"/>
      <c r="F11" s="40"/>
      <c r="G11" s="40"/>
      <c r="H11" s="40"/>
      <c r="I11" s="11"/>
    </row>
    <row r="12" spans="1:8" ht="16.5">
      <c r="A12" s="12"/>
      <c r="B12" s="12"/>
      <c r="C12" s="12"/>
      <c r="D12" s="12"/>
      <c r="E12" s="12"/>
      <c r="F12" s="12"/>
      <c r="G12" s="12"/>
      <c r="H12" s="12"/>
    </row>
    <row r="13" spans="1:9" ht="27" customHeight="1">
      <c r="A13" s="36" t="s">
        <v>23</v>
      </c>
      <c r="B13" s="36"/>
      <c r="C13" s="36"/>
      <c r="D13" s="36"/>
      <c r="E13" s="36"/>
      <c r="F13" s="36"/>
      <c r="G13" s="36"/>
      <c r="H13" s="36"/>
      <c r="I13" s="11"/>
    </row>
    <row r="14" spans="1:9" ht="27" customHeight="1">
      <c r="A14" s="36" t="s">
        <v>24</v>
      </c>
      <c r="B14" s="36"/>
      <c r="C14" s="36"/>
      <c r="D14" s="36"/>
      <c r="E14" s="36"/>
      <c r="F14" s="36"/>
      <c r="G14" s="36"/>
      <c r="H14" s="36"/>
      <c r="I14" s="11"/>
    </row>
    <row r="15" spans="1:9" ht="27" customHeight="1">
      <c r="A15" s="36" t="s">
        <v>39</v>
      </c>
      <c r="B15" s="36"/>
      <c r="C15" s="36"/>
      <c r="D15" s="36"/>
      <c r="E15" s="36"/>
      <c r="F15" s="36"/>
      <c r="G15" s="36"/>
      <c r="H15" s="36"/>
      <c r="I15" s="11"/>
    </row>
    <row r="16" spans="1:8" ht="16.5">
      <c r="A16" s="36" t="s">
        <v>49</v>
      </c>
      <c r="B16" s="36"/>
      <c r="C16" s="36"/>
      <c r="D16" s="36"/>
      <c r="E16" s="36"/>
      <c r="F16" s="36"/>
      <c r="G16" s="36"/>
      <c r="H16" s="36"/>
    </row>
    <row r="46" spans="1:9" ht="16.5">
      <c r="A46" s="36" t="s">
        <v>25</v>
      </c>
      <c r="B46" s="36"/>
      <c r="C46" s="36"/>
      <c r="D46" s="36"/>
      <c r="E46" s="36"/>
      <c r="F46" s="36"/>
      <c r="G46" s="36"/>
      <c r="H46" s="36"/>
      <c r="I46" s="10"/>
    </row>
    <row r="47" spans="1:9" ht="16.5">
      <c r="A47" s="36" t="s">
        <v>37</v>
      </c>
      <c r="B47" s="36"/>
      <c r="C47" s="36"/>
      <c r="D47" s="36"/>
      <c r="E47" s="36"/>
      <c r="F47" s="36"/>
      <c r="G47" s="36"/>
      <c r="H47" s="36"/>
      <c r="I47" s="10"/>
    </row>
  </sheetData>
  <sheetProtection/>
  <mergeCells count="9">
    <mergeCell ref="A15:H15"/>
    <mergeCell ref="A46:H46"/>
    <mergeCell ref="A47:H47"/>
    <mergeCell ref="A9:H10"/>
    <mergeCell ref="A16:H16"/>
    <mergeCell ref="A1:B1"/>
    <mergeCell ref="A11:H11"/>
    <mergeCell ref="A13:H13"/>
    <mergeCell ref="A14:H14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9"/>
  <sheetViews>
    <sheetView zoomScaleSheetLayoutView="100" zoomScalePageLayoutView="0" workbookViewId="0" topLeftCell="A1">
      <pane xSplit="4" ySplit="7" topLeftCell="O32" activePane="bottomRight" state="frozen"/>
      <selection pane="topLeft" activeCell="A1" sqref="A1"/>
      <selection pane="topRight" activeCell="E1" sqref="E1"/>
      <selection pane="bottomLeft" activeCell="A9" sqref="A9"/>
      <selection pane="bottomRight" activeCell="M48" sqref="M48"/>
    </sheetView>
  </sheetViews>
  <sheetFormatPr defaultColWidth="9.140625" defaultRowHeight="12.75"/>
  <cols>
    <col min="1" max="1" width="59.421875" style="2" customWidth="1"/>
    <col min="2" max="2" width="10.421875" style="2" customWidth="1"/>
    <col min="3" max="3" width="10.28125" style="3" customWidth="1"/>
    <col min="4" max="4" width="10.00390625" style="3" customWidth="1"/>
    <col min="5" max="5" width="8.7109375" style="3" customWidth="1"/>
    <col min="6" max="6" width="10.7109375" style="3" customWidth="1"/>
    <col min="7" max="7" width="7.28125" style="1" customWidth="1"/>
    <col min="8" max="8" width="7.00390625" style="1" customWidth="1"/>
    <col min="9" max="9" width="7.28125" style="1" customWidth="1"/>
    <col min="10" max="10" width="7.140625" style="1" customWidth="1"/>
    <col min="11" max="11" width="8.7109375" style="1" customWidth="1"/>
    <col min="12" max="12" width="8.28125" style="1" customWidth="1"/>
    <col min="13" max="14" width="8.00390625" style="1" customWidth="1"/>
    <col min="15" max="15" width="7.421875" style="1" customWidth="1"/>
    <col min="16" max="16" width="11.421875" style="1" customWidth="1"/>
    <col min="17" max="18" width="11.140625" style="1" customWidth="1"/>
    <col min="19" max="19" width="11.00390625" style="3" customWidth="1"/>
    <col min="20" max="20" width="10.8515625" style="3" customWidth="1"/>
    <col min="21" max="21" width="10.7109375" style="3" customWidth="1"/>
    <col min="22" max="22" width="10.8515625" style="3" customWidth="1"/>
    <col min="23" max="23" width="11.140625" style="3" customWidth="1"/>
    <col min="24" max="25" width="11.421875" style="3" customWidth="1"/>
    <col min="26" max="26" width="9.57421875" style="3" customWidth="1"/>
    <col min="27" max="28" width="9.421875" style="3" customWidth="1"/>
    <col min="29" max="29" width="9.140625" style="3" customWidth="1"/>
    <col min="30" max="30" width="12.140625" style="3" customWidth="1"/>
    <col min="31" max="31" width="30.8515625" style="2" customWidth="1"/>
    <col min="32" max="16384" width="9.140625" style="1" customWidth="1"/>
  </cols>
  <sheetData>
    <row r="1" spans="1:31" s="5" customFormat="1" ht="26.25" customHeight="1">
      <c r="A1" s="60" t="s">
        <v>5</v>
      </c>
      <c r="B1" s="42" t="s">
        <v>38</v>
      </c>
      <c r="C1" s="42" t="s">
        <v>45</v>
      </c>
      <c r="D1" s="42" t="s">
        <v>48</v>
      </c>
      <c r="E1" s="41" t="s">
        <v>14</v>
      </c>
      <c r="F1" s="41"/>
      <c r="G1" s="41" t="s">
        <v>0</v>
      </c>
      <c r="H1" s="41"/>
      <c r="I1" s="41" t="s">
        <v>1</v>
      </c>
      <c r="J1" s="41"/>
      <c r="K1" s="41" t="s">
        <v>2</v>
      </c>
      <c r="L1" s="41"/>
      <c r="M1" s="41" t="s">
        <v>3</v>
      </c>
      <c r="N1" s="41"/>
      <c r="O1" s="41" t="s">
        <v>4</v>
      </c>
      <c r="P1" s="41"/>
      <c r="Q1" s="41" t="s">
        <v>6</v>
      </c>
      <c r="R1" s="41"/>
      <c r="S1" s="41" t="s">
        <v>7</v>
      </c>
      <c r="T1" s="41"/>
      <c r="U1" s="41" t="s">
        <v>8</v>
      </c>
      <c r="V1" s="41"/>
      <c r="W1" s="41" t="s">
        <v>9</v>
      </c>
      <c r="X1" s="41"/>
      <c r="Y1" s="41" t="s">
        <v>10</v>
      </c>
      <c r="Z1" s="41"/>
      <c r="AA1" s="41" t="s">
        <v>11</v>
      </c>
      <c r="AB1" s="41"/>
      <c r="AC1" s="41" t="s">
        <v>12</v>
      </c>
      <c r="AD1" s="41"/>
      <c r="AE1" s="60" t="s">
        <v>18</v>
      </c>
    </row>
    <row r="2" spans="1:31" s="5" customFormat="1" ht="60" customHeight="1">
      <c r="A2" s="60"/>
      <c r="B2" s="43"/>
      <c r="C2" s="43"/>
      <c r="D2" s="43"/>
      <c r="E2" s="13" t="s">
        <v>16</v>
      </c>
      <c r="F2" s="13" t="s">
        <v>15</v>
      </c>
      <c r="G2" s="14" t="s">
        <v>13</v>
      </c>
      <c r="H2" s="14" t="s">
        <v>17</v>
      </c>
      <c r="I2" s="14" t="s">
        <v>13</v>
      </c>
      <c r="J2" s="14" t="s">
        <v>17</v>
      </c>
      <c r="K2" s="14" t="s">
        <v>13</v>
      </c>
      <c r="L2" s="14" t="s">
        <v>17</v>
      </c>
      <c r="M2" s="14" t="s">
        <v>13</v>
      </c>
      <c r="N2" s="14" t="s">
        <v>17</v>
      </c>
      <c r="O2" s="14" t="s">
        <v>13</v>
      </c>
      <c r="P2" s="14" t="s">
        <v>17</v>
      </c>
      <c r="Q2" s="14" t="s">
        <v>13</v>
      </c>
      <c r="R2" s="14" t="s">
        <v>17</v>
      </c>
      <c r="S2" s="14" t="s">
        <v>13</v>
      </c>
      <c r="T2" s="14" t="s">
        <v>17</v>
      </c>
      <c r="U2" s="14" t="s">
        <v>13</v>
      </c>
      <c r="V2" s="14" t="s">
        <v>17</v>
      </c>
      <c r="W2" s="14" t="s">
        <v>13</v>
      </c>
      <c r="X2" s="14" t="s">
        <v>17</v>
      </c>
      <c r="Y2" s="14" t="s">
        <v>13</v>
      </c>
      <c r="Z2" s="14" t="s">
        <v>17</v>
      </c>
      <c r="AA2" s="14" t="s">
        <v>13</v>
      </c>
      <c r="AB2" s="14" t="s">
        <v>17</v>
      </c>
      <c r="AC2" s="14" t="s">
        <v>13</v>
      </c>
      <c r="AD2" s="14" t="s">
        <v>17</v>
      </c>
      <c r="AE2" s="60"/>
    </row>
    <row r="3" spans="1:31" s="7" customFormat="1" ht="21" customHeight="1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  <c r="P3" s="6">
        <v>16</v>
      </c>
      <c r="Q3" s="6">
        <v>17</v>
      </c>
      <c r="R3" s="6">
        <v>18</v>
      </c>
      <c r="S3" s="6">
        <v>19</v>
      </c>
      <c r="T3" s="6">
        <v>20</v>
      </c>
      <c r="U3" s="6">
        <v>21</v>
      </c>
      <c r="V3" s="6">
        <v>22</v>
      </c>
      <c r="W3" s="6">
        <v>23</v>
      </c>
      <c r="X3" s="6">
        <v>24</v>
      </c>
      <c r="Y3" s="6">
        <v>25</v>
      </c>
      <c r="Z3" s="6">
        <v>26</v>
      </c>
      <c r="AA3" s="6">
        <v>27</v>
      </c>
      <c r="AB3" s="6">
        <v>28</v>
      </c>
      <c r="AC3" s="6">
        <v>29</v>
      </c>
      <c r="AD3" s="6">
        <v>30</v>
      </c>
      <c r="AE3" s="6">
        <v>31</v>
      </c>
    </row>
    <row r="4" spans="1:31" s="15" customFormat="1" ht="19.5" customHeight="1">
      <c r="A4" s="61" t="s">
        <v>43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3"/>
    </row>
    <row r="5" spans="1:31" s="19" customFormat="1" ht="20.25" customHeight="1">
      <c r="A5" s="46" t="s">
        <v>28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8"/>
      <c r="AE5" s="33"/>
    </row>
    <row r="6" spans="1:31" s="19" customFormat="1" ht="18" customHeight="1">
      <c r="A6" s="49" t="s">
        <v>29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8"/>
      <c r="AE6" s="55" t="s">
        <v>46</v>
      </c>
    </row>
    <row r="7" spans="1:31" s="19" customFormat="1" ht="20.25" customHeight="1">
      <c r="A7" s="20" t="s">
        <v>26</v>
      </c>
      <c r="B7" s="21">
        <f>B8+B9+B10+B11</f>
        <v>60</v>
      </c>
      <c r="C7" s="22">
        <f>C8+C9+C10+C11</f>
        <v>60</v>
      </c>
      <c r="D7" s="22">
        <f>D8+D9+D10+D11</f>
        <v>59.6</v>
      </c>
      <c r="E7" s="22">
        <f>D7*100/B7</f>
        <v>99.33333333333333</v>
      </c>
      <c r="F7" s="22">
        <f>D7*100/C7</f>
        <v>99.33333333333333</v>
      </c>
      <c r="G7" s="22">
        <f aca="true" t="shared" si="0" ref="G7:N7">G8+G9+G10+G11</f>
        <v>0</v>
      </c>
      <c r="H7" s="22">
        <f t="shared" si="0"/>
        <v>0</v>
      </c>
      <c r="I7" s="22">
        <f t="shared" si="0"/>
        <v>0</v>
      </c>
      <c r="J7" s="22">
        <f t="shared" si="0"/>
        <v>0</v>
      </c>
      <c r="K7" s="22">
        <f t="shared" si="0"/>
        <v>60</v>
      </c>
      <c r="L7" s="22">
        <f t="shared" si="0"/>
        <v>59.6</v>
      </c>
      <c r="M7" s="21">
        <f t="shared" si="0"/>
        <v>0</v>
      </c>
      <c r="N7" s="21">
        <f t="shared" si="0"/>
        <v>0</v>
      </c>
      <c r="O7" s="22">
        <f aca="true" t="shared" si="1" ref="O7:AD7">O8+O9+O10+O11</f>
        <v>0</v>
      </c>
      <c r="P7" s="22">
        <f t="shared" si="1"/>
        <v>0</v>
      </c>
      <c r="Q7" s="22">
        <f t="shared" si="1"/>
        <v>0</v>
      </c>
      <c r="R7" s="22">
        <f t="shared" si="1"/>
        <v>0</v>
      </c>
      <c r="S7" s="22">
        <f t="shared" si="1"/>
        <v>0</v>
      </c>
      <c r="T7" s="22">
        <f t="shared" si="1"/>
        <v>0</v>
      </c>
      <c r="U7" s="22">
        <f t="shared" si="1"/>
        <v>0</v>
      </c>
      <c r="V7" s="22">
        <f t="shared" si="1"/>
        <v>0</v>
      </c>
      <c r="W7" s="22">
        <f t="shared" si="1"/>
        <v>0</v>
      </c>
      <c r="X7" s="22">
        <f t="shared" si="1"/>
        <v>0</v>
      </c>
      <c r="Y7" s="22">
        <f t="shared" si="1"/>
        <v>0</v>
      </c>
      <c r="Z7" s="22">
        <f t="shared" si="1"/>
        <v>0</v>
      </c>
      <c r="AA7" s="22">
        <f t="shared" si="1"/>
        <v>0</v>
      </c>
      <c r="AB7" s="22">
        <f t="shared" si="1"/>
        <v>0</v>
      </c>
      <c r="AC7" s="22">
        <f t="shared" si="1"/>
        <v>0</v>
      </c>
      <c r="AD7" s="32">
        <f t="shared" si="1"/>
        <v>0</v>
      </c>
      <c r="AE7" s="56"/>
    </row>
    <row r="8" spans="1:31" s="19" customFormat="1" ht="16.5" customHeight="1">
      <c r="A8" s="24" t="s">
        <v>19</v>
      </c>
      <c r="B8" s="25">
        <f>G8+I8+K8+M8+O8+Q8+S8+U8+W8+Y8+AA8+AC8</f>
        <v>0</v>
      </c>
      <c r="C8" s="22">
        <f>G8+I8+K8+M8+O8+Q8+S8+U8+W80</f>
        <v>0</v>
      </c>
      <c r="D8" s="22">
        <f>H8+J8+L8+N8+P8+R8+T8+V8+X8</f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5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32">
        <v>0</v>
      </c>
      <c r="AE8" s="56"/>
    </row>
    <row r="9" spans="1:31" s="19" customFormat="1" ht="18" customHeight="1">
      <c r="A9" s="24" t="s">
        <v>20</v>
      </c>
      <c r="B9" s="25">
        <f>G9+I9+K9+M9+O9+Q9+S9+U9+W9+Y9+AA9+AC9</f>
        <v>60</v>
      </c>
      <c r="C9" s="22">
        <f>G9+I9+K9</f>
        <v>60</v>
      </c>
      <c r="D9" s="22">
        <f>H9+J9+L9+N9+P9+R9</f>
        <v>59.6</v>
      </c>
      <c r="E9" s="22">
        <f>D9*100/B9</f>
        <v>99.33333333333333</v>
      </c>
      <c r="F9" s="22">
        <f>D9*100/C9</f>
        <v>99.33333333333333</v>
      </c>
      <c r="G9" s="22">
        <v>0</v>
      </c>
      <c r="H9" s="22">
        <v>0</v>
      </c>
      <c r="I9" s="22">
        <v>0</v>
      </c>
      <c r="J9" s="22">
        <v>0</v>
      </c>
      <c r="K9" s="22">
        <v>60</v>
      </c>
      <c r="L9" s="22">
        <v>59.6</v>
      </c>
      <c r="M9" s="21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32">
        <v>0</v>
      </c>
      <c r="AE9" s="56"/>
    </row>
    <row r="10" spans="1:31" s="19" customFormat="1" ht="18.75" customHeight="1">
      <c r="A10" s="24" t="s">
        <v>21</v>
      </c>
      <c r="B10" s="25">
        <f>G10+I10+K10+M10+O10+Q10+S10+U10+W10+Y10+AA10+AC10</f>
        <v>0</v>
      </c>
      <c r="C10" s="22">
        <f>G10+I10+K10+M10+O10+Q10+S10+U10+W82</f>
        <v>0</v>
      </c>
      <c r="D10" s="22">
        <f>H10+J10+L10+N10+P10+R10</f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5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32">
        <v>0</v>
      </c>
      <c r="AE10" s="56"/>
    </row>
    <row r="11" spans="1:31" s="19" customFormat="1" ht="18.75" customHeight="1">
      <c r="A11" s="24" t="s">
        <v>22</v>
      </c>
      <c r="B11" s="25">
        <f>G11+I11+K11+M11+O11+Q11+S11+U11+W11+Y11+AA11+AC11</f>
        <v>0</v>
      </c>
      <c r="C11" s="22">
        <f>G11+I11+K11+M11+O11+Q11+S11+U11+W83</f>
        <v>0</v>
      </c>
      <c r="D11" s="22">
        <f>H11+J11+L11+N11+P11+R11</f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5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32">
        <v>0</v>
      </c>
      <c r="AE11" s="56"/>
    </row>
    <row r="12" spans="1:31" s="19" customFormat="1" ht="17.25" customHeight="1">
      <c r="A12" s="64" t="s">
        <v>30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6"/>
    </row>
    <row r="13" spans="1:31" s="19" customFormat="1" ht="216.75" customHeight="1">
      <c r="A13" s="29" t="s">
        <v>41</v>
      </c>
      <c r="B13" s="26"/>
      <c r="C13" s="27"/>
      <c r="D13" s="27"/>
      <c r="E13" s="22"/>
      <c r="F13" s="22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1" t="s">
        <v>47</v>
      </c>
    </row>
    <row r="14" spans="1:31" s="19" customFormat="1" ht="18" customHeight="1">
      <c r="A14" s="20" t="s">
        <v>26</v>
      </c>
      <c r="B14" s="21">
        <f>B15+B16+B17+B18</f>
        <v>200</v>
      </c>
      <c r="C14" s="25">
        <f>C15+C16+C17+C18</f>
        <v>100</v>
      </c>
      <c r="D14" s="22">
        <f>D15+D16+D17+D18</f>
        <v>0</v>
      </c>
      <c r="E14" s="22">
        <f>D14*100/B14</f>
        <v>0</v>
      </c>
      <c r="F14" s="22">
        <v>0</v>
      </c>
      <c r="G14" s="22">
        <f>G15+G16+G17+G18</f>
        <v>0</v>
      </c>
      <c r="H14" s="22">
        <f aca="true" t="shared" si="2" ref="H14:N14">H15+H16+H17+H18</f>
        <v>0</v>
      </c>
      <c r="I14" s="22">
        <f t="shared" si="2"/>
        <v>0</v>
      </c>
      <c r="J14" s="22">
        <f t="shared" si="2"/>
        <v>0</v>
      </c>
      <c r="K14" s="22">
        <f t="shared" si="2"/>
        <v>100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aca="true" t="shared" si="3" ref="O14:Z14">O15+O16+O17+O18</f>
        <v>0</v>
      </c>
      <c r="P14" s="22">
        <f t="shared" si="3"/>
        <v>0</v>
      </c>
      <c r="Q14" s="22">
        <f t="shared" si="3"/>
        <v>0</v>
      </c>
      <c r="R14" s="22">
        <f t="shared" si="3"/>
        <v>0</v>
      </c>
      <c r="S14" s="22">
        <f t="shared" si="3"/>
        <v>0</v>
      </c>
      <c r="T14" s="22">
        <f t="shared" si="3"/>
        <v>0</v>
      </c>
      <c r="U14" s="22">
        <f t="shared" si="3"/>
        <v>0</v>
      </c>
      <c r="V14" s="22">
        <f t="shared" si="3"/>
        <v>0</v>
      </c>
      <c r="W14" s="22">
        <f>W15+W16+W17+W18</f>
        <v>0</v>
      </c>
      <c r="X14" s="22">
        <f t="shared" si="3"/>
        <v>0</v>
      </c>
      <c r="Y14" s="22">
        <f t="shared" si="3"/>
        <v>60</v>
      </c>
      <c r="Z14" s="22">
        <f t="shared" si="3"/>
        <v>0</v>
      </c>
      <c r="AA14" s="22">
        <v>0</v>
      </c>
      <c r="AB14" s="22">
        <f>AB15+AB16+AB17+AB18</f>
        <v>0</v>
      </c>
      <c r="AC14" s="22">
        <f>AC15+AC16+AC17+AC18</f>
        <v>0</v>
      </c>
      <c r="AD14" s="22">
        <f>AD15+AD16+AD17+AD18</f>
        <v>0</v>
      </c>
      <c r="AE14" s="57" t="s">
        <v>40</v>
      </c>
    </row>
    <row r="15" spans="1:31" s="19" customFormat="1" ht="18" customHeight="1">
      <c r="A15" s="24" t="s">
        <v>19</v>
      </c>
      <c r="B15" s="25">
        <f>G15+I15+K15+M15+O15+Q15+S15+U15+W15+Y15+AA15+AC15</f>
        <v>0</v>
      </c>
      <c r="C15" s="22">
        <f>G15+I15+K15+M15+O15+Q15+S15+U15+W87</f>
        <v>0</v>
      </c>
      <c r="D15" s="22">
        <f>H15+J15+L15+N15+P15+R15+T15+V15+X15</f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58"/>
    </row>
    <row r="16" spans="1:31" s="19" customFormat="1" ht="18" customHeight="1">
      <c r="A16" s="24" t="s">
        <v>20</v>
      </c>
      <c r="B16" s="25">
        <f>G16+I16+K16+M16+O16+Q16+S16+U16+W16+Y16+AA16+AC16</f>
        <v>200</v>
      </c>
      <c r="C16" s="22">
        <f>G16+I16+K16</f>
        <v>100</v>
      </c>
      <c r="D16" s="22">
        <f>P16+H16+J16+L16+N16+R16+T16+V16+X16</f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100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30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60</v>
      </c>
      <c r="Z16" s="22">
        <v>0</v>
      </c>
      <c r="AA16" s="22">
        <v>40</v>
      </c>
      <c r="AB16" s="22">
        <v>0</v>
      </c>
      <c r="AC16" s="22">
        <v>0</v>
      </c>
      <c r="AD16" s="22">
        <v>0</v>
      </c>
      <c r="AE16" s="58"/>
    </row>
    <row r="17" spans="1:31" s="19" customFormat="1" ht="18" customHeight="1">
      <c r="A17" s="24" t="s">
        <v>21</v>
      </c>
      <c r="B17" s="25">
        <f>G17+I17+K17+M17+O17+Q17+S17+U17+W17+Y17+AA17+AC17</f>
        <v>0</v>
      </c>
      <c r="C17" s="22">
        <f>G17+I17+K17+M17+O17+Q17+S17+U17+W89</f>
        <v>0</v>
      </c>
      <c r="D17" s="22">
        <f>H17+J17+L17+N17+P17+R17</f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58"/>
    </row>
    <row r="18" spans="1:31" s="19" customFormat="1" ht="18" customHeight="1">
      <c r="A18" s="24" t="s">
        <v>22</v>
      </c>
      <c r="B18" s="25">
        <f>G18+I18+K18+M18+O18+Q18+S18+U18+W18+Y18+AA18+AC18</f>
        <v>0</v>
      </c>
      <c r="C18" s="22">
        <f>G18+I18+K18+M18+O18+Q18+S18+U18+W90</f>
        <v>0</v>
      </c>
      <c r="D18" s="22">
        <f>H18+J18+L18+N18+P18+R18</f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59"/>
    </row>
    <row r="19" spans="1:31" s="28" customFormat="1" ht="17.25" customHeight="1">
      <c r="A19" s="50" t="s">
        <v>31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8"/>
      <c r="AE19" s="17"/>
    </row>
    <row r="20" spans="1:31" s="28" customFormat="1" ht="17.25" customHeight="1">
      <c r="A20" s="51" t="s">
        <v>32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8"/>
      <c r="AE20" s="70"/>
    </row>
    <row r="21" spans="1:31" s="28" customFormat="1" ht="18" customHeight="1">
      <c r="A21" s="20" t="s">
        <v>26</v>
      </c>
      <c r="B21" s="21">
        <f>B22+B23+B24+B25</f>
        <v>30</v>
      </c>
      <c r="C21" s="22">
        <f>C22+C23+C24+C25</f>
        <v>0</v>
      </c>
      <c r="D21" s="22">
        <f>D22+D23+D24+D25</f>
        <v>0</v>
      </c>
      <c r="E21" s="22">
        <v>0</v>
      </c>
      <c r="F21" s="22">
        <v>0</v>
      </c>
      <c r="G21" s="22">
        <f>G22+G23+G24+G25</f>
        <v>0</v>
      </c>
      <c r="H21" s="22">
        <f aca="true" t="shared" si="4" ref="H21:O21">H22+H23+H24+H25</f>
        <v>0</v>
      </c>
      <c r="I21" s="22">
        <f t="shared" si="4"/>
        <v>0</v>
      </c>
      <c r="J21" s="22">
        <f t="shared" si="4"/>
        <v>0</v>
      </c>
      <c r="K21" s="22">
        <f t="shared" si="4"/>
        <v>0</v>
      </c>
      <c r="L21" s="22">
        <f t="shared" si="4"/>
        <v>0</v>
      </c>
      <c r="M21" s="22">
        <f t="shared" si="4"/>
        <v>0</v>
      </c>
      <c r="N21" s="22">
        <f t="shared" si="4"/>
        <v>0</v>
      </c>
      <c r="O21" s="22">
        <f t="shared" si="4"/>
        <v>0</v>
      </c>
      <c r="P21" s="22">
        <f aca="true" t="shared" si="5" ref="P21:AD21">P22+P23+P24+P25</f>
        <v>0</v>
      </c>
      <c r="Q21" s="22">
        <f t="shared" si="5"/>
        <v>0</v>
      </c>
      <c r="R21" s="22">
        <f t="shared" si="5"/>
        <v>0</v>
      </c>
      <c r="S21" s="22">
        <f t="shared" si="5"/>
        <v>0</v>
      </c>
      <c r="T21" s="22">
        <f t="shared" si="5"/>
        <v>0</v>
      </c>
      <c r="U21" s="22">
        <f t="shared" si="5"/>
        <v>0</v>
      </c>
      <c r="V21" s="22">
        <f t="shared" si="5"/>
        <v>0</v>
      </c>
      <c r="W21" s="22">
        <f t="shared" si="5"/>
        <v>0</v>
      </c>
      <c r="X21" s="22">
        <f t="shared" si="5"/>
        <v>0</v>
      </c>
      <c r="Y21" s="22">
        <f t="shared" si="5"/>
        <v>0</v>
      </c>
      <c r="Z21" s="22">
        <f t="shared" si="5"/>
        <v>0</v>
      </c>
      <c r="AA21" s="22">
        <f t="shared" si="5"/>
        <v>30</v>
      </c>
      <c r="AB21" s="22">
        <f t="shared" si="5"/>
        <v>0</v>
      </c>
      <c r="AC21" s="22">
        <f t="shared" si="5"/>
        <v>0</v>
      </c>
      <c r="AD21" s="22">
        <f t="shared" si="5"/>
        <v>0</v>
      </c>
      <c r="AE21" s="71"/>
    </row>
    <row r="22" spans="1:31" s="28" customFormat="1" ht="18" customHeight="1">
      <c r="A22" s="24" t="s">
        <v>19</v>
      </c>
      <c r="B22" s="25">
        <f>G22+I22+K22+M22+O22+Q22+S22+U22+W22+Y22+AA22+AC22</f>
        <v>0</v>
      </c>
      <c r="C22" s="22">
        <f>G22+I22+K22+M22+O22+Q22+S22+U22+W94</f>
        <v>0</v>
      </c>
      <c r="D22" s="22">
        <f>H22+J22+L22+N22+P22+R22+T22+V22+X22</f>
        <v>0</v>
      </c>
      <c r="E22" s="23">
        <v>0</v>
      </c>
      <c r="F22" s="23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71"/>
    </row>
    <row r="23" spans="1:31" s="28" customFormat="1" ht="18" customHeight="1">
      <c r="A23" s="24" t="s">
        <v>20</v>
      </c>
      <c r="B23" s="25">
        <f>G23+I23+K23+M23+O23+Q23+S23+U23+W23+Y23+AA23+AC23</f>
        <v>30</v>
      </c>
      <c r="C23" s="22">
        <f>G23+I23+K23</f>
        <v>0</v>
      </c>
      <c r="D23" s="22">
        <f>P23+H23+J23+L23+N23+R23+T23+V23+X23+AB23</f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30</v>
      </c>
      <c r="AB23" s="22">
        <v>0</v>
      </c>
      <c r="AC23" s="22">
        <v>0</v>
      </c>
      <c r="AD23" s="22">
        <v>0</v>
      </c>
      <c r="AE23" s="71"/>
    </row>
    <row r="24" spans="1:31" s="28" customFormat="1" ht="18" customHeight="1">
      <c r="A24" s="24" t="s">
        <v>21</v>
      </c>
      <c r="B24" s="25">
        <f>G24+I24+K24+M24+O24+Q24+S24+U24+W24+Y24+AA24+AC24</f>
        <v>0</v>
      </c>
      <c r="C24" s="22">
        <f>G24+I24+K24+M24+O24+Q24+S24+U24+W96+W24+AA24</f>
        <v>0</v>
      </c>
      <c r="D24" s="22">
        <f>H24+J24+L24+N24+P24+R24+T24+V24+X24</f>
        <v>0</v>
      </c>
      <c r="E24" s="23">
        <v>0</v>
      </c>
      <c r="F24" s="23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71"/>
    </row>
    <row r="25" spans="1:31" s="28" customFormat="1" ht="18" customHeight="1">
      <c r="A25" s="24" t="s">
        <v>22</v>
      </c>
      <c r="B25" s="25">
        <f>G25+I25+K25+M25+O25+Q25+S25+U25+W25+Y25+AA25+AC25</f>
        <v>0</v>
      </c>
      <c r="C25" s="22">
        <f>G25+I25+K25+M25+O25+Q25+S25+U25+W97+W25+AA25</f>
        <v>0</v>
      </c>
      <c r="D25" s="22">
        <f>H25+J25+L25+N25+P25+R25+T25+V25+X25</f>
        <v>0</v>
      </c>
      <c r="E25" s="23">
        <v>0</v>
      </c>
      <c r="F25" s="23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72"/>
    </row>
    <row r="26" spans="1:31" s="28" customFormat="1" ht="16.5" customHeight="1">
      <c r="A26" s="51" t="s">
        <v>33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8"/>
      <c r="AE26" s="67"/>
    </row>
    <row r="27" spans="1:31" s="28" customFormat="1" ht="18" customHeight="1">
      <c r="A27" s="20" t="s">
        <v>26</v>
      </c>
      <c r="B27" s="21">
        <f>B28+B29+B30+B31</f>
        <v>36</v>
      </c>
      <c r="C27" s="21">
        <f>C28+C29+C30+C31</f>
        <v>0</v>
      </c>
      <c r="D27" s="21">
        <f>D28+D29+D30+D31</f>
        <v>0</v>
      </c>
      <c r="E27" s="22">
        <v>0</v>
      </c>
      <c r="F27" s="22">
        <v>0</v>
      </c>
      <c r="G27" s="21">
        <f>G28+G29+G30+G31</f>
        <v>0</v>
      </c>
      <c r="H27" s="21">
        <f aca="true" t="shared" si="6" ref="H27:O27">H28+H29+H30+H31</f>
        <v>0</v>
      </c>
      <c r="I27" s="21">
        <f t="shared" si="6"/>
        <v>0</v>
      </c>
      <c r="J27" s="21">
        <f t="shared" si="6"/>
        <v>0</v>
      </c>
      <c r="K27" s="21">
        <f t="shared" si="6"/>
        <v>0</v>
      </c>
      <c r="L27" s="21">
        <f t="shared" si="6"/>
        <v>0</v>
      </c>
      <c r="M27" s="21">
        <f t="shared" si="6"/>
        <v>0</v>
      </c>
      <c r="N27" s="21">
        <f t="shared" si="6"/>
        <v>0</v>
      </c>
      <c r="O27" s="21">
        <f t="shared" si="6"/>
        <v>0</v>
      </c>
      <c r="P27" s="21">
        <f aca="true" t="shared" si="7" ref="P27:AD27">P28+P29+P30+P31</f>
        <v>0</v>
      </c>
      <c r="Q27" s="21">
        <f t="shared" si="7"/>
        <v>0</v>
      </c>
      <c r="R27" s="21">
        <f t="shared" si="7"/>
        <v>0</v>
      </c>
      <c r="S27" s="21">
        <f t="shared" si="7"/>
        <v>0</v>
      </c>
      <c r="T27" s="21">
        <f t="shared" si="7"/>
        <v>0</v>
      </c>
      <c r="U27" s="21">
        <f t="shared" si="7"/>
        <v>0</v>
      </c>
      <c r="V27" s="21">
        <f t="shared" si="7"/>
        <v>0</v>
      </c>
      <c r="W27" s="21">
        <f t="shared" si="7"/>
        <v>0</v>
      </c>
      <c r="X27" s="21">
        <f t="shared" si="7"/>
        <v>0</v>
      </c>
      <c r="Y27" s="21">
        <f t="shared" si="7"/>
        <v>0</v>
      </c>
      <c r="Z27" s="21">
        <f t="shared" si="7"/>
        <v>0</v>
      </c>
      <c r="AA27" s="22">
        <f t="shared" si="7"/>
        <v>36</v>
      </c>
      <c r="AB27" s="22">
        <f t="shared" si="7"/>
        <v>0</v>
      </c>
      <c r="AC27" s="22">
        <f t="shared" si="7"/>
        <v>0</v>
      </c>
      <c r="AD27" s="22">
        <f t="shared" si="7"/>
        <v>0</v>
      </c>
      <c r="AE27" s="68"/>
    </row>
    <row r="28" spans="1:31" s="28" customFormat="1" ht="18" customHeight="1">
      <c r="A28" s="24" t="s">
        <v>19</v>
      </c>
      <c r="B28" s="25">
        <f>G28+I28+K28+M28+O28+Q28+S28+U28+W28+Y28+AA28+AC28</f>
        <v>0</v>
      </c>
      <c r="C28" s="22">
        <f>G28+I28+K28+M28+O28+Q28+S28+U28+W100</f>
        <v>0</v>
      </c>
      <c r="D28" s="22">
        <f>H28+J28+L28+N28+P28+R28+T28+V28+X28</f>
        <v>0</v>
      </c>
      <c r="E28" s="23">
        <v>0</v>
      </c>
      <c r="F28" s="23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2">
        <v>0</v>
      </c>
      <c r="AB28" s="22">
        <v>0</v>
      </c>
      <c r="AC28" s="22">
        <v>0</v>
      </c>
      <c r="AD28" s="22">
        <v>0</v>
      </c>
      <c r="AE28" s="68"/>
    </row>
    <row r="29" spans="1:31" s="28" customFormat="1" ht="18" customHeight="1">
      <c r="A29" s="24" t="s">
        <v>20</v>
      </c>
      <c r="B29" s="25">
        <f>G29+I29+K29+M29+O29+Q29+S29+U29+W29+Y29+AA29+AC29</f>
        <v>36</v>
      </c>
      <c r="C29" s="22">
        <f>G29+I29+K29</f>
        <v>0</v>
      </c>
      <c r="D29" s="22">
        <f>P29+H29+J29+L29+N29+R29+T29+V29+X29+AB29</f>
        <v>0</v>
      </c>
      <c r="E29" s="22">
        <v>0</v>
      </c>
      <c r="F29" s="22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2">
        <v>36</v>
      </c>
      <c r="AB29" s="22">
        <v>0</v>
      </c>
      <c r="AC29" s="22">
        <v>0</v>
      </c>
      <c r="AD29" s="22">
        <v>0</v>
      </c>
      <c r="AE29" s="68"/>
    </row>
    <row r="30" spans="1:31" s="28" customFormat="1" ht="18" customHeight="1">
      <c r="A30" s="24" t="s">
        <v>21</v>
      </c>
      <c r="B30" s="25">
        <f>G30+I30+K30+M30+O30+Q30+S30+U30+W30+Y30+AA30+AC30</f>
        <v>0</v>
      </c>
      <c r="C30" s="22">
        <f>G30+I30+K30+M30+O30+Q30+S30+U30+W102</f>
        <v>0</v>
      </c>
      <c r="D30" s="22">
        <f>H30+J30+L30+N30+P30+R30</f>
        <v>0</v>
      </c>
      <c r="E30" s="22">
        <v>0</v>
      </c>
      <c r="F30" s="22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2">
        <v>0</v>
      </c>
      <c r="AB30" s="22">
        <v>0</v>
      </c>
      <c r="AC30" s="22">
        <v>0</v>
      </c>
      <c r="AD30" s="22">
        <v>0</v>
      </c>
      <c r="AE30" s="68"/>
    </row>
    <row r="31" spans="1:31" s="28" customFormat="1" ht="18" customHeight="1">
      <c r="A31" s="24" t="s">
        <v>22</v>
      </c>
      <c r="B31" s="25">
        <f>G31+I31+K31+M31+O31+Q31+S31+U31+W31+Y31+AA31+AC31</f>
        <v>0</v>
      </c>
      <c r="C31" s="22">
        <f>G31+I31+K31+M31+O31+Q31+S31+U31+W103</f>
        <v>0</v>
      </c>
      <c r="D31" s="22">
        <f>H31+J31+L31+N31+P31+R31</f>
        <v>0</v>
      </c>
      <c r="E31" s="22">
        <v>0</v>
      </c>
      <c r="F31" s="22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2">
        <v>0</v>
      </c>
      <c r="AB31" s="22">
        <v>0</v>
      </c>
      <c r="AC31" s="22">
        <v>0</v>
      </c>
      <c r="AD31" s="22">
        <v>0</v>
      </c>
      <c r="AE31" s="69"/>
    </row>
    <row r="32" spans="1:31" s="28" customFormat="1" ht="18" customHeight="1">
      <c r="A32" s="29" t="s">
        <v>34</v>
      </c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75"/>
    </row>
    <row r="33" spans="1:31" s="28" customFormat="1" ht="18" customHeight="1">
      <c r="A33" s="16" t="s">
        <v>26</v>
      </c>
      <c r="B33" s="21">
        <f>B34+B35+B36+B37</f>
        <v>20</v>
      </c>
      <c r="C33" s="21">
        <f>C34+C35+C36+C37</f>
        <v>0</v>
      </c>
      <c r="D33" s="21">
        <f>D34+D35+D36+D37</f>
        <v>0</v>
      </c>
      <c r="E33" s="22">
        <v>0</v>
      </c>
      <c r="F33" s="22">
        <v>0</v>
      </c>
      <c r="G33" s="21">
        <f>G34+G35+G36+G37</f>
        <v>0</v>
      </c>
      <c r="H33" s="21">
        <f aca="true" t="shared" si="8" ref="H33:N33">H34+H35+H36+H37</f>
        <v>0</v>
      </c>
      <c r="I33" s="21">
        <f t="shared" si="8"/>
        <v>0</v>
      </c>
      <c r="J33" s="21">
        <f t="shared" si="8"/>
        <v>0</v>
      </c>
      <c r="K33" s="21">
        <f t="shared" si="8"/>
        <v>0</v>
      </c>
      <c r="L33" s="21">
        <f t="shared" si="8"/>
        <v>0</v>
      </c>
      <c r="M33" s="21">
        <f t="shared" si="8"/>
        <v>0</v>
      </c>
      <c r="N33" s="21">
        <f t="shared" si="8"/>
        <v>0</v>
      </c>
      <c r="O33" s="22">
        <f>O34+O35+O36+O37</f>
        <v>20</v>
      </c>
      <c r="P33" s="22">
        <f>P34+P35+P36+P37</f>
        <v>0</v>
      </c>
      <c r="Q33" s="22">
        <f>Q34+Q35+Q36+Q37</f>
        <v>0</v>
      </c>
      <c r="R33" s="22">
        <f aca="true" t="shared" si="9" ref="R33:AD33">R34+R35+R36+R37</f>
        <v>0</v>
      </c>
      <c r="S33" s="22">
        <f t="shared" si="9"/>
        <v>0</v>
      </c>
      <c r="T33" s="22">
        <f t="shared" si="9"/>
        <v>0</v>
      </c>
      <c r="U33" s="22">
        <f t="shared" si="9"/>
        <v>0</v>
      </c>
      <c r="V33" s="22">
        <f t="shared" si="9"/>
        <v>0</v>
      </c>
      <c r="W33" s="22">
        <f t="shared" si="9"/>
        <v>0</v>
      </c>
      <c r="X33" s="22">
        <f t="shared" si="9"/>
        <v>0</v>
      </c>
      <c r="Y33" s="22">
        <f t="shared" si="9"/>
        <v>0</v>
      </c>
      <c r="Z33" s="22">
        <f t="shared" si="9"/>
        <v>0</v>
      </c>
      <c r="AA33" s="22">
        <f t="shared" si="9"/>
        <v>0</v>
      </c>
      <c r="AB33" s="22">
        <f t="shared" si="9"/>
        <v>0</v>
      </c>
      <c r="AC33" s="22">
        <f t="shared" si="9"/>
        <v>0</v>
      </c>
      <c r="AD33" s="22">
        <f t="shared" si="9"/>
        <v>0</v>
      </c>
      <c r="AE33" s="76"/>
    </row>
    <row r="34" spans="1:31" s="28" customFormat="1" ht="18" customHeight="1">
      <c r="A34" s="29" t="s">
        <v>19</v>
      </c>
      <c r="B34" s="25">
        <f>G34+I34+K34+M34+O34+Q34+S34+U34+W34+Y34+AA34+AC34</f>
        <v>0</v>
      </c>
      <c r="C34" s="22">
        <f>G34+I34+K34+M34+O34+Q34+S34+U34+W106</f>
        <v>0</v>
      </c>
      <c r="D34" s="22">
        <f>H34+J34+L34+N34+P34+R34+T34+V34+X34</f>
        <v>0</v>
      </c>
      <c r="E34" s="22">
        <v>0</v>
      </c>
      <c r="F34" s="22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76"/>
    </row>
    <row r="35" spans="1:31" s="28" customFormat="1" ht="18" customHeight="1">
      <c r="A35" s="29" t="s">
        <v>20</v>
      </c>
      <c r="B35" s="25">
        <f>G35+I35+K35+M35+O35+Q35+S35+U35+W35+Y35+AA35+AC35</f>
        <v>20</v>
      </c>
      <c r="C35" s="22">
        <f>G35+I35+K35</f>
        <v>0</v>
      </c>
      <c r="D35" s="22">
        <f>H35+J35+L35+N35+P35+R35</f>
        <v>0</v>
      </c>
      <c r="E35" s="22">
        <v>0</v>
      </c>
      <c r="F35" s="22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2">
        <v>20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76"/>
    </row>
    <row r="36" spans="1:31" s="28" customFormat="1" ht="18" customHeight="1">
      <c r="A36" s="29" t="s">
        <v>21</v>
      </c>
      <c r="B36" s="25">
        <f>G36+I36+K36+M36+O36+Q36+S36+U36+W36+Y36+AA36+AC36</f>
        <v>0</v>
      </c>
      <c r="C36" s="22">
        <f>G36+I36+K36+M36+O36+Q36+S36+U36+W108</f>
        <v>0</v>
      </c>
      <c r="D36" s="22">
        <f>H36+J36+L36+N36+P36+R36</f>
        <v>0</v>
      </c>
      <c r="E36" s="22">
        <v>0</v>
      </c>
      <c r="F36" s="22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76"/>
    </row>
    <row r="37" spans="1:31" s="28" customFormat="1" ht="18" customHeight="1">
      <c r="A37" s="29" t="s">
        <v>22</v>
      </c>
      <c r="B37" s="25">
        <f>G37+I37+K37+M37+O37+Q37+S37+U37+W37+Y37+AA37+AC37</f>
        <v>0</v>
      </c>
      <c r="C37" s="22">
        <f>G37+I37+K37+M37+O37+Q37+S37+U37+W109</f>
        <v>0</v>
      </c>
      <c r="D37" s="22">
        <f>H37+J37+L37+N37+P37+R37</f>
        <v>0</v>
      </c>
      <c r="E37" s="22">
        <v>0</v>
      </c>
      <c r="F37" s="22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77"/>
    </row>
    <row r="38" spans="1:31" s="19" customFormat="1" ht="16.5">
      <c r="A38" s="20" t="s">
        <v>27</v>
      </c>
      <c r="B38" s="21">
        <f>B33+B27+B21+B14+B7</f>
        <v>346</v>
      </c>
      <c r="C38" s="21">
        <f>C39+C40+C41+C42</f>
        <v>160</v>
      </c>
      <c r="D38" s="21">
        <f>D39+D40+D41+D42</f>
        <v>59.6</v>
      </c>
      <c r="E38" s="22">
        <f>D38*100/B38</f>
        <v>17.22543352601156</v>
      </c>
      <c r="F38" s="22">
        <f>D38*100/C38</f>
        <v>37.25</v>
      </c>
      <c r="G38" s="21">
        <f aca="true" t="shared" si="10" ref="G38:J42">G33+G27+G21+G14+G7</f>
        <v>0</v>
      </c>
      <c r="H38" s="21">
        <f t="shared" si="10"/>
        <v>0</v>
      </c>
      <c r="I38" s="21">
        <f t="shared" si="10"/>
        <v>0</v>
      </c>
      <c r="J38" s="21">
        <f t="shared" si="10"/>
        <v>0</v>
      </c>
      <c r="K38" s="21">
        <f aca="true" t="shared" si="11" ref="K38:T38">K33+K27+K21+K14+K7</f>
        <v>160</v>
      </c>
      <c r="L38" s="21">
        <f t="shared" si="11"/>
        <v>59.6</v>
      </c>
      <c r="M38" s="21">
        <f t="shared" si="11"/>
        <v>0</v>
      </c>
      <c r="N38" s="21">
        <f t="shared" si="11"/>
        <v>0</v>
      </c>
      <c r="O38" s="21">
        <f>O33+O27+O21+O14+O7</f>
        <v>20</v>
      </c>
      <c r="P38" s="21">
        <f t="shared" si="11"/>
        <v>0</v>
      </c>
      <c r="Q38" s="21">
        <f t="shared" si="11"/>
        <v>0</v>
      </c>
      <c r="R38" s="21">
        <f t="shared" si="11"/>
        <v>0</v>
      </c>
      <c r="S38" s="21">
        <f t="shared" si="11"/>
        <v>0</v>
      </c>
      <c r="T38" s="21">
        <f t="shared" si="11"/>
        <v>0</v>
      </c>
      <c r="U38" s="21">
        <f aca="true" t="shared" si="12" ref="U38:AD38">U33+U27+U21+U14+U7</f>
        <v>0</v>
      </c>
      <c r="V38" s="21">
        <f t="shared" si="12"/>
        <v>0</v>
      </c>
      <c r="W38" s="21">
        <f>W33+W27+W21+W14+W7</f>
        <v>0</v>
      </c>
      <c r="X38" s="21">
        <f t="shared" si="12"/>
        <v>0</v>
      </c>
      <c r="Y38" s="21">
        <f t="shared" si="12"/>
        <v>60</v>
      </c>
      <c r="Z38" s="21">
        <f t="shared" si="12"/>
        <v>0</v>
      </c>
      <c r="AA38" s="21">
        <f t="shared" si="12"/>
        <v>66</v>
      </c>
      <c r="AB38" s="21">
        <f t="shared" si="12"/>
        <v>0</v>
      </c>
      <c r="AC38" s="21">
        <f t="shared" si="12"/>
        <v>0</v>
      </c>
      <c r="AD38" s="21">
        <f t="shared" si="12"/>
        <v>0</v>
      </c>
      <c r="AE38" s="73"/>
    </row>
    <row r="39" spans="1:31" s="19" customFormat="1" ht="18" customHeight="1">
      <c r="A39" s="24" t="s">
        <v>19</v>
      </c>
      <c r="B39" s="25">
        <f>G39+I39+K39+M39+O39+Q39+S39+U39+W39+Y39+AA39+AC39</f>
        <v>0</v>
      </c>
      <c r="C39" s="22">
        <f>G39+I39+K39+M39+O39+Q39+S39+U39+W118</f>
        <v>0</v>
      </c>
      <c r="D39" s="22">
        <f>H39+J39+L39+N39+P39+R39+T39+V39+X39</f>
        <v>0</v>
      </c>
      <c r="E39" s="22">
        <v>0</v>
      </c>
      <c r="F39" s="22">
        <v>0</v>
      </c>
      <c r="G39" s="21">
        <f t="shared" si="10"/>
        <v>0</v>
      </c>
      <c r="H39" s="21">
        <f t="shared" si="10"/>
        <v>0</v>
      </c>
      <c r="I39" s="21">
        <f t="shared" si="10"/>
        <v>0</v>
      </c>
      <c r="J39" s="21">
        <f t="shared" si="10"/>
        <v>0</v>
      </c>
      <c r="K39" s="21">
        <f aca="true" t="shared" si="13" ref="K39:L41">K34+K28+K22+K15+K8</f>
        <v>0</v>
      </c>
      <c r="L39" s="21">
        <f t="shared" si="13"/>
        <v>0</v>
      </c>
      <c r="M39" s="21">
        <f aca="true" t="shared" si="14" ref="M39:AD39">M34+M28+M22+M15+M8</f>
        <v>0</v>
      </c>
      <c r="N39" s="21">
        <f t="shared" si="14"/>
        <v>0</v>
      </c>
      <c r="O39" s="21">
        <f>O34+O28+O22+O15+O8</f>
        <v>0</v>
      </c>
      <c r="P39" s="21">
        <f t="shared" si="14"/>
        <v>0</v>
      </c>
      <c r="Q39" s="21">
        <f t="shared" si="14"/>
        <v>0</v>
      </c>
      <c r="R39" s="21">
        <f t="shared" si="14"/>
        <v>0</v>
      </c>
      <c r="S39" s="21">
        <f t="shared" si="14"/>
        <v>0</v>
      </c>
      <c r="T39" s="21">
        <f t="shared" si="14"/>
        <v>0</v>
      </c>
      <c r="U39" s="21">
        <f t="shared" si="14"/>
        <v>0</v>
      </c>
      <c r="V39" s="21">
        <f t="shared" si="14"/>
        <v>0</v>
      </c>
      <c r="W39" s="21">
        <v>0</v>
      </c>
      <c r="X39" s="21">
        <f t="shared" si="14"/>
        <v>0</v>
      </c>
      <c r="Y39" s="21">
        <f t="shared" si="14"/>
        <v>0</v>
      </c>
      <c r="Z39" s="21">
        <f t="shared" si="14"/>
        <v>0</v>
      </c>
      <c r="AA39" s="21">
        <f t="shared" si="14"/>
        <v>0</v>
      </c>
      <c r="AB39" s="21">
        <f t="shared" si="14"/>
        <v>0</v>
      </c>
      <c r="AC39" s="21">
        <f t="shared" si="14"/>
        <v>0</v>
      </c>
      <c r="AD39" s="21">
        <f t="shared" si="14"/>
        <v>0</v>
      </c>
      <c r="AE39" s="73"/>
    </row>
    <row r="40" spans="1:31" s="19" customFormat="1" ht="18" customHeight="1">
      <c r="A40" s="24" t="s">
        <v>20</v>
      </c>
      <c r="B40" s="25">
        <f>G40+I40+K40+M40+O40+Q40+S40+U40+W40+Y40+AA40+AC40</f>
        <v>346</v>
      </c>
      <c r="C40" s="22">
        <f>G40+I40+K40</f>
        <v>160</v>
      </c>
      <c r="D40" s="22">
        <f>H40+J40+L40+N40+P40+R40+T40+V40+X119+X40+Z40+AB40</f>
        <v>59.6</v>
      </c>
      <c r="E40" s="22">
        <f>D40*100/B40</f>
        <v>17.22543352601156</v>
      </c>
      <c r="F40" s="22">
        <f>D40*100/C40</f>
        <v>37.25</v>
      </c>
      <c r="G40" s="21">
        <f t="shared" si="10"/>
        <v>0</v>
      </c>
      <c r="H40" s="21">
        <f t="shared" si="10"/>
        <v>0</v>
      </c>
      <c r="I40" s="21">
        <f t="shared" si="10"/>
        <v>0</v>
      </c>
      <c r="J40" s="21">
        <f t="shared" si="10"/>
        <v>0</v>
      </c>
      <c r="K40" s="21">
        <f>K35+K29+K23+K16+K9</f>
        <v>160</v>
      </c>
      <c r="L40" s="21">
        <f t="shared" si="13"/>
        <v>59.6</v>
      </c>
      <c r="M40" s="21">
        <f>M35+M29+M23+M9+M16</f>
        <v>0</v>
      </c>
      <c r="N40" s="21">
        <f>N35+N29+N23+N16+N9</f>
        <v>0</v>
      </c>
      <c r="O40" s="21">
        <f>O35+O29+O23+O16+O9</f>
        <v>20</v>
      </c>
      <c r="P40" s="21">
        <v>0</v>
      </c>
      <c r="Q40" s="21">
        <f>Q35+Q29+Q23+Q16+Q9</f>
        <v>0</v>
      </c>
      <c r="R40" s="21">
        <f>R35+R29+R23+M16+R9</f>
        <v>0</v>
      </c>
      <c r="S40" s="21">
        <f aca="true" t="shared" si="15" ref="S40:AA40">S35+S29+S23+S16+S9</f>
        <v>0</v>
      </c>
      <c r="T40" s="21">
        <f t="shared" si="15"/>
        <v>0</v>
      </c>
      <c r="U40" s="21">
        <f t="shared" si="15"/>
        <v>0</v>
      </c>
      <c r="V40" s="21">
        <f t="shared" si="15"/>
        <v>0</v>
      </c>
      <c r="W40" s="21">
        <f t="shared" si="15"/>
        <v>0</v>
      </c>
      <c r="X40" s="21">
        <f t="shared" si="15"/>
        <v>0</v>
      </c>
      <c r="Y40" s="21">
        <f t="shared" si="15"/>
        <v>60</v>
      </c>
      <c r="Z40" s="21">
        <f t="shared" si="15"/>
        <v>0</v>
      </c>
      <c r="AA40" s="21">
        <f t="shared" si="15"/>
        <v>106</v>
      </c>
      <c r="AB40" s="21">
        <v>0</v>
      </c>
      <c r="AC40" s="21">
        <f>AC35+AC29+AC23+AC16+AC9</f>
        <v>0</v>
      </c>
      <c r="AD40" s="21">
        <f>AD35+AD29+AD23+AD16+AD9</f>
        <v>0</v>
      </c>
      <c r="AE40" s="73"/>
    </row>
    <row r="41" spans="1:31" s="19" customFormat="1" ht="18" customHeight="1">
      <c r="A41" s="24" t="s">
        <v>21</v>
      </c>
      <c r="B41" s="25">
        <f>G41+I41+K41+M41+O41+Q41+S41+U41+W41+Y41+AA41+AC41</f>
        <v>0</v>
      </c>
      <c r="C41" s="22">
        <f>G41+I41+K41+M41+O41+Q41+S41+U41+W120</f>
        <v>0</v>
      </c>
      <c r="D41" s="22">
        <f>H41+J41+L41+N41+P41+R41+T41+V41+X41</f>
        <v>0</v>
      </c>
      <c r="E41" s="22">
        <v>0</v>
      </c>
      <c r="F41" s="22">
        <v>0</v>
      </c>
      <c r="G41" s="21">
        <f t="shared" si="10"/>
        <v>0</v>
      </c>
      <c r="H41" s="21">
        <f t="shared" si="10"/>
        <v>0</v>
      </c>
      <c r="I41" s="21">
        <f t="shared" si="10"/>
        <v>0</v>
      </c>
      <c r="J41" s="21">
        <f t="shared" si="10"/>
        <v>0</v>
      </c>
      <c r="K41" s="21">
        <f t="shared" si="13"/>
        <v>0</v>
      </c>
      <c r="L41" s="21">
        <f t="shared" si="13"/>
        <v>0</v>
      </c>
      <c r="M41" s="21">
        <f aca="true" t="shared" si="16" ref="M41:AD41">M36+M30+M24+M17+M10</f>
        <v>0</v>
      </c>
      <c r="N41" s="21">
        <f t="shared" si="16"/>
        <v>0</v>
      </c>
      <c r="O41" s="21">
        <f>O36+O30+O24+O17+O10</f>
        <v>0</v>
      </c>
      <c r="P41" s="21">
        <f t="shared" si="16"/>
        <v>0</v>
      </c>
      <c r="Q41" s="21">
        <f t="shared" si="16"/>
        <v>0</v>
      </c>
      <c r="R41" s="21">
        <f t="shared" si="16"/>
        <v>0</v>
      </c>
      <c r="S41" s="21">
        <f t="shared" si="16"/>
        <v>0</v>
      </c>
      <c r="T41" s="21">
        <f t="shared" si="16"/>
        <v>0</v>
      </c>
      <c r="U41" s="21">
        <f t="shared" si="16"/>
        <v>0</v>
      </c>
      <c r="V41" s="21">
        <f t="shared" si="16"/>
        <v>0</v>
      </c>
      <c r="W41" s="21">
        <f t="shared" si="16"/>
        <v>0</v>
      </c>
      <c r="X41" s="21">
        <f t="shared" si="16"/>
        <v>0</v>
      </c>
      <c r="Y41" s="21">
        <f t="shared" si="16"/>
        <v>0</v>
      </c>
      <c r="Z41" s="21">
        <f t="shared" si="16"/>
        <v>0</v>
      </c>
      <c r="AA41" s="21">
        <f t="shared" si="16"/>
        <v>0</v>
      </c>
      <c r="AB41" s="21">
        <f t="shared" si="16"/>
        <v>0</v>
      </c>
      <c r="AC41" s="21">
        <f t="shared" si="16"/>
        <v>0</v>
      </c>
      <c r="AD41" s="21">
        <f t="shared" si="16"/>
        <v>0</v>
      </c>
      <c r="AE41" s="73"/>
    </row>
    <row r="42" spans="1:31" s="19" customFormat="1" ht="18" customHeight="1">
      <c r="A42" s="24" t="s">
        <v>22</v>
      </c>
      <c r="B42" s="25">
        <f>G42+I42+K42+M42+O42+Q42+S42+U42+W42+Y42+AA42+AC42</f>
        <v>0</v>
      </c>
      <c r="C42" s="22">
        <f>G42+I42+K42+M42+O42+Q42+S42+U42+W121</f>
        <v>0</v>
      </c>
      <c r="D42" s="22">
        <f>H42+J42+L42+N42+P42+R42+T42+V42+X121</f>
        <v>0</v>
      </c>
      <c r="E42" s="22">
        <v>0</v>
      </c>
      <c r="F42" s="22">
        <v>0</v>
      </c>
      <c r="G42" s="21">
        <f t="shared" si="10"/>
        <v>0</v>
      </c>
      <c r="H42" s="21">
        <f t="shared" si="10"/>
        <v>0</v>
      </c>
      <c r="I42" s="21">
        <f t="shared" si="10"/>
        <v>0</v>
      </c>
      <c r="J42" s="21">
        <f t="shared" si="10"/>
        <v>0</v>
      </c>
      <c r="K42" s="21">
        <f aca="true" t="shared" si="17" ref="K42:AD42">K37+K31+K25+K18+K11</f>
        <v>0</v>
      </c>
      <c r="L42" s="21">
        <f t="shared" si="17"/>
        <v>0</v>
      </c>
      <c r="M42" s="21">
        <f t="shared" si="17"/>
        <v>0</v>
      </c>
      <c r="N42" s="21">
        <f t="shared" si="17"/>
        <v>0</v>
      </c>
      <c r="O42" s="21">
        <f>O37+O31+O25+O18+O11</f>
        <v>0</v>
      </c>
      <c r="P42" s="21">
        <f t="shared" si="17"/>
        <v>0</v>
      </c>
      <c r="Q42" s="21">
        <f t="shared" si="17"/>
        <v>0</v>
      </c>
      <c r="R42" s="21">
        <f t="shared" si="17"/>
        <v>0</v>
      </c>
      <c r="S42" s="21">
        <f t="shared" si="17"/>
        <v>0</v>
      </c>
      <c r="T42" s="21">
        <f t="shared" si="17"/>
        <v>0</v>
      </c>
      <c r="U42" s="21">
        <f t="shared" si="17"/>
        <v>0</v>
      </c>
      <c r="V42" s="21">
        <f t="shared" si="17"/>
        <v>0</v>
      </c>
      <c r="W42" s="21">
        <f t="shared" si="17"/>
        <v>0</v>
      </c>
      <c r="X42" s="21">
        <f t="shared" si="17"/>
        <v>0</v>
      </c>
      <c r="Y42" s="21">
        <f t="shared" si="17"/>
        <v>0</v>
      </c>
      <c r="Z42" s="21">
        <f t="shared" si="17"/>
        <v>0</v>
      </c>
      <c r="AA42" s="21">
        <f t="shared" si="17"/>
        <v>0</v>
      </c>
      <c r="AB42" s="21">
        <f t="shared" si="17"/>
        <v>0</v>
      </c>
      <c r="AC42" s="21">
        <f t="shared" si="17"/>
        <v>0</v>
      </c>
      <c r="AD42" s="21">
        <f t="shared" si="17"/>
        <v>0</v>
      </c>
      <c r="AE42" s="74"/>
    </row>
    <row r="43" spans="1:31" ht="27.75" customHeight="1">
      <c r="A43" s="44" t="s">
        <v>42</v>
      </c>
      <c r="B43" s="45"/>
      <c r="C43" s="45"/>
      <c r="D43" s="34"/>
      <c r="F43" s="1"/>
      <c r="R43" s="3"/>
      <c r="AD43" s="2"/>
      <c r="AE43" s="1"/>
    </row>
    <row r="44" spans="1:43" ht="35.25" customHeight="1">
      <c r="A44" s="78" t="s">
        <v>50</v>
      </c>
      <c r="B44" s="78"/>
      <c r="C44" s="78"/>
      <c r="D44" s="78"/>
      <c r="E44" s="78"/>
      <c r="G44" s="3"/>
      <c r="H44" s="3"/>
      <c r="I44" s="3"/>
      <c r="J44" s="3"/>
      <c r="K44" s="3"/>
      <c r="L44" s="3"/>
      <c r="M44" s="3"/>
      <c r="N44" s="3"/>
      <c r="O44" s="3"/>
      <c r="P44" s="4"/>
      <c r="Q44" s="3"/>
      <c r="R44" s="3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2"/>
    </row>
    <row r="45" spans="1:43" ht="20.25" customHeight="1">
      <c r="A45" s="52" t="s">
        <v>44</v>
      </c>
      <c r="B45" s="53"/>
      <c r="C45" s="53"/>
      <c r="D45" s="35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4"/>
      <c r="Q45" s="3"/>
      <c r="R45" s="3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2"/>
    </row>
    <row r="46" spans="2:43" ht="24.75" customHeight="1">
      <c r="B46" s="8"/>
      <c r="C46" s="8"/>
      <c r="D46" s="8"/>
      <c r="F46" s="2"/>
      <c r="G46" s="3"/>
      <c r="H46" s="3"/>
      <c r="I46" s="3"/>
      <c r="J46" s="3"/>
      <c r="K46" s="3"/>
      <c r="L46" s="3"/>
      <c r="M46" s="3"/>
      <c r="N46" s="3"/>
      <c r="O46" s="3"/>
      <c r="P46" s="4"/>
      <c r="Q46" s="3"/>
      <c r="R46" s="3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2"/>
    </row>
    <row r="47" spans="2:6" ht="19.5" customHeight="1">
      <c r="B47" s="54"/>
      <c r="C47" s="54"/>
      <c r="D47" s="54"/>
      <c r="E47" s="54"/>
      <c r="F47" s="54"/>
    </row>
    <row r="48" spans="3:6" ht="22.5" customHeight="1">
      <c r="C48" s="2"/>
      <c r="D48" s="2"/>
      <c r="E48" s="2"/>
      <c r="F48" s="2"/>
    </row>
    <row r="49" spans="2:6" ht="18.75">
      <c r="B49" s="54"/>
      <c r="C49" s="54"/>
      <c r="D49" s="54"/>
      <c r="E49" s="54"/>
      <c r="F49" s="2"/>
    </row>
  </sheetData>
  <sheetProtection/>
  <mergeCells count="36">
    <mergeCell ref="AE26:AE31"/>
    <mergeCell ref="AE20:AE25"/>
    <mergeCell ref="AE38:AE42"/>
    <mergeCell ref="O1:P1"/>
    <mergeCell ref="Q1:R1"/>
    <mergeCell ref="I1:J1"/>
    <mergeCell ref="AA1:AB1"/>
    <mergeCell ref="S1:T1"/>
    <mergeCell ref="U1:V1"/>
    <mergeCell ref="AE32:AE37"/>
    <mergeCell ref="AE6:AE11"/>
    <mergeCell ref="AE14:AE18"/>
    <mergeCell ref="W1:X1"/>
    <mergeCell ref="A1:A2"/>
    <mergeCell ref="E1:F1"/>
    <mergeCell ref="G1:H1"/>
    <mergeCell ref="A4:AE4"/>
    <mergeCell ref="A12:AE12"/>
    <mergeCell ref="AC1:AD1"/>
    <mergeCell ref="AE1:AE2"/>
    <mergeCell ref="A45:C45"/>
    <mergeCell ref="B49:E49"/>
    <mergeCell ref="K1:L1"/>
    <mergeCell ref="M1:N1"/>
    <mergeCell ref="B1:B2"/>
    <mergeCell ref="B47:F47"/>
    <mergeCell ref="D1:D2"/>
    <mergeCell ref="A44:E44"/>
    <mergeCell ref="Y1:Z1"/>
    <mergeCell ref="C1:C2"/>
    <mergeCell ref="A43:C43"/>
    <mergeCell ref="A5:AD5"/>
    <mergeCell ref="A6:AD6"/>
    <mergeCell ref="A19:AD19"/>
    <mergeCell ref="A20:AD20"/>
    <mergeCell ref="A26:AD26"/>
  </mergeCells>
  <printOptions horizontalCentered="1"/>
  <pageMargins left="0.1968503937007874" right="0.1968503937007874" top="0.1968503937007874" bottom="0.1968503937007874" header="0.1968503937007874" footer="0.1968503937007874"/>
  <pageSetup fitToHeight="0" horizontalDpi="600" verticalDpi="600" orientation="landscape" paperSize="9" scale="50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Павленко Наталья Геннадьевна</cp:lastModifiedBy>
  <cp:lastPrinted>2015-04-03T06:47:43Z</cp:lastPrinted>
  <dcterms:created xsi:type="dcterms:W3CDTF">1996-10-08T23:32:33Z</dcterms:created>
  <dcterms:modified xsi:type="dcterms:W3CDTF">2015-04-03T06:49:14Z</dcterms:modified>
  <cp:category/>
  <cp:version/>
  <cp:contentType/>
  <cp:contentStatus/>
</cp:coreProperties>
</file>